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 Trimestre 2021\"/>
    </mc:Choice>
  </mc:AlternateContent>
  <bookViews>
    <workbookView xWindow="0" yWindow="0" windowWidth="28800" windowHeight="12135"/>
  </bookViews>
  <sheets>
    <sheet name="Hoja2" sheetId="4" r:id="rId1"/>
  </sheets>
  <definedNames>
    <definedName name="_xlnm.Print_Titles" localSheetId="0">Hoja2!$5:$9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" l="1"/>
  <c r="F36" i="4"/>
  <c r="G36" i="4"/>
  <c r="H36" i="4"/>
  <c r="I36" i="4"/>
  <c r="J36" i="4"/>
  <c r="E49" i="4" l="1"/>
  <c r="E42" i="4"/>
  <c r="E16" i="4"/>
  <c r="E12" i="4"/>
  <c r="D53" i="4" l="1"/>
  <c r="C53" i="4"/>
  <c r="B53" i="4"/>
  <c r="D52" i="4"/>
  <c r="C52" i="4"/>
  <c r="B52" i="4"/>
  <c r="D50" i="4"/>
  <c r="C50" i="4"/>
  <c r="B50" i="4"/>
  <c r="D45" i="4"/>
  <c r="C45" i="4"/>
  <c r="B45" i="4"/>
  <c r="B38" i="4"/>
  <c r="C38" i="4"/>
  <c r="D38" i="4"/>
  <c r="D37" i="4"/>
  <c r="C37" i="4"/>
  <c r="B37" i="4"/>
  <c r="D34" i="4"/>
  <c r="C34" i="4"/>
  <c r="B34" i="4"/>
  <c r="B35" i="4"/>
  <c r="C35" i="4"/>
  <c r="D35" i="4"/>
  <c r="F16" i="4"/>
  <c r="D30" i="4"/>
  <c r="C30" i="4"/>
  <c r="B30" i="4"/>
  <c r="D18" i="4"/>
  <c r="C18" i="4"/>
  <c r="B18" i="4"/>
  <c r="B13" i="4"/>
  <c r="C13" i="4"/>
  <c r="D13" i="4"/>
  <c r="D56" i="4" l="1"/>
  <c r="C56" i="4"/>
  <c r="B56" i="4"/>
  <c r="D55" i="4"/>
  <c r="C55" i="4"/>
  <c r="B55" i="4"/>
  <c r="D54" i="4"/>
  <c r="C54" i="4"/>
  <c r="B54" i="4"/>
  <c r="D51" i="4"/>
  <c r="C51" i="4"/>
  <c r="B51" i="4"/>
  <c r="J49" i="4"/>
  <c r="I49" i="4"/>
  <c r="H49" i="4"/>
  <c r="G49" i="4"/>
  <c r="F49" i="4"/>
  <c r="E41" i="4"/>
  <c r="D48" i="4"/>
  <c r="C48" i="4"/>
  <c r="B48" i="4"/>
  <c r="D47" i="4"/>
  <c r="C47" i="4"/>
  <c r="B47" i="4"/>
  <c r="D46" i="4"/>
  <c r="C46" i="4"/>
  <c r="B46" i="4"/>
  <c r="D44" i="4"/>
  <c r="C44" i="4"/>
  <c r="B44" i="4"/>
  <c r="D43" i="4"/>
  <c r="C43" i="4"/>
  <c r="B43" i="4"/>
  <c r="J42" i="4"/>
  <c r="I42" i="4"/>
  <c r="H42" i="4"/>
  <c r="G42" i="4"/>
  <c r="F42" i="4"/>
  <c r="F41" i="4" s="1"/>
  <c r="D40" i="4"/>
  <c r="C40" i="4"/>
  <c r="B40" i="4"/>
  <c r="D39" i="4"/>
  <c r="D36" i="4" s="1"/>
  <c r="C39" i="4"/>
  <c r="C36" i="4" s="1"/>
  <c r="B39" i="4"/>
  <c r="B36" i="4" s="1"/>
  <c r="D33" i="4"/>
  <c r="C33" i="4"/>
  <c r="B33" i="4"/>
  <c r="D32" i="4"/>
  <c r="C32" i="4"/>
  <c r="B32" i="4"/>
  <c r="D31" i="4"/>
  <c r="C31" i="4"/>
  <c r="B31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7" i="4"/>
  <c r="C17" i="4"/>
  <c r="B17" i="4"/>
  <c r="J16" i="4"/>
  <c r="I16" i="4"/>
  <c r="H16" i="4"/>
  <c r="G16" i="4"/>
  <c r="D14" i="4"/>
  <c r="C14" i="4"/>
  <c r="B14" i="4"/>
  <c r="B12" i="4" s="1"/>
  <c r="B11" i="4" s="1"/>
  <c r="J12" i="4"/>
  <c r="J11" i="4" s="1"/>
  <c r="I12" i="4"/>
  <c r="I11" i="4" s="1"/>
  <c r="H12" i="4"/>
  <c r="H11" i="4" s="1"/>
  <c r="G12" i="4"/>
  <c r="G11" i="4" s="1"/>
  <c r="F12" i="4"/>
  <c r="F11" i="4" s="1"/>
  <c r="E11" i="4"/>
  <c r="B42" i="4" l="1"/>
  <c r="C16" i="4"/>
  <c r="C15" i="4" s="1"/>
  <c r="I41" i="4"/>
  <c r="H15" i="4"/>
  <c r="I15" i="4"/>
  <c r="I10" i="4" s="1"/>
  <c r="J15" i="4"/>
  <c r="D12" i="4"/>
  <c r="D11" i="4" s="1"/>
  <c r="D42" i="4"/>
  <c r="D49" i="4"/>
  <c r="E15" i="4"/>
  <c r="E10" i="4" s="1"/>
  <c r="D16" i="4"/>
  <c r="J41" i="4"/>
  <c r="C42" i="4"/>
  <c r="B49" i="4"/>
  <c r="C12" i="4"/>
  <c r="C11" i="4" s="1"/>
  <c r="C49" i="4"/>
  <c r="B16" i="4"/>
  <c r="F15" i="4"/>
  <c r="G15" i="4"/>
  <c r="G41" i="4"/>
  <c r="H41" i="4"/>
  <c r="B15" i="4" l="1"/>
  <c r="H10" i="4"/>
  <c r="B41" i="4"/>
  <c r="D15" i="4"/>
  <c r="J10" i="4"/>
  <c r="D41" i="4"/>
  <c r="C41" i="4"/>
  <c r="F10" i="4"/>
  <c r="G10" i="4"/>
  <c r="B10" i="4" l="1"/>
  <c r="C10" i="4"/>
  <c r="D10" i="4"/>
</calcChain>
</file>

<file path=xl/sharedStrings.xml><?xml version="1.0" encoding="utf-8"?>
<sst xmlns="http://schemas.openxmlformats.org/spreadsheetml/2006/main" count="68" uniqueCount="60">
  <si>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</si>
  <si>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</si>
  <si>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</si>
  <si>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</si>
  <si>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</si>
  <si>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</si>
  <si>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Cristóbal</t>
  </si>
  <si>
    <t xml:space="preserve">  Puerto Pilón</t>
  </si>
  <si>
    <t>San Miguelito</t>
  </si>
  <si>
    <t>Panamá</t>
  </si>
  <si>
    <t xml:space="preserve">NOTA: Obras que iniciaron proceso de construcción en el período de referencia. </t>
  </si>
  <si>
    <t xml:space="preserve"> -   Cantidad nula o cero.</t>
  </si>
  <si>
    <t>(P) Cifras preliminares.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</si>
  <si>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</si>
  <si>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</si>
  <si>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</si>
  <si>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</si>
  <si>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</si>
  <si>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</si>
  <si>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</si>
  <si>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</si>
  <si>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</si>
  <si>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Bella Vista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</si>
  <si>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</si>
  <si>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</si>
  <si>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</si>
  <si>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</si>
  <si>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</si>
  <si>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</si>
  <si>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</si>
  <si>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</si>
  <si>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</si>
  <si>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</si>
  <si>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</si>
  <si>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</si>
  <si>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</si>
  <si>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</si>
  <si>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Arraiján (cabecera)</t>
  </si>
  <si>
    <t>Nuevo Emperador</t>
  </si>
  <si>
    <t>Vista Alegre</t>
  </si>
  <si>
    <t>Veracruz</t>
  </si>
  <si>
    <t>Betania</t>
  </si>
  <si>
    <t>Juan Díaz</t>
  </si>
  <si>
    <t>Las Mañanitas</t>
  </si>
  <si>
    <t>Pueblo Nuevo</t>
  </si>
  <si>
    <t>San Martín</t>
  </si>
  <si>
    <t>Belisario Porras</t>
  </si>
  <si>
    <t>Guadalupe</t>
  </si>
  <si>
    <t>Parque Lefevre</t>
  </si>
  <si>
    <t>Arnulfo Arias</t>
  </si>
  <si>
    <t>El Coco</t>
  </si>
  <si>
    <t>No residencial</t>
  </si>
  <si>
    <t>Provincia, distrito y corregimiento</t>
  </si>
  <si>
    <t>República de Panamá</t>
  </si>
  <si>
    <t>CONTRALORÍA GENERAL DE LA REPÚBLICA</t>
  </si>
  <si>
    <t>Instituto Nacional de Estadística y Censo</t>
  </si>
  <si>
    <t>Ancón</t>
  </si>
  <si>
    <t>Belisario Frías</t>
  </si>
  <si>
    <t xml:space="preserve"> NÚMERO Y ÁREA, SEGÚN DISTRITO Y CORREGIMIENTO: SEGUNDO TRIMESTRE 2021 (P)</t>
  </si>
  <si>
    <t>Cuadro 5.  CONSTRUCCIONES NUEVAS EN PROCESO, EN LAS PROVINCIAS DE COLÓN, PANAMÁ Y PANAMÁ OESTE, POR TIPO DE CONSTRUCCIÓN,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</si>
</sst>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left"/>
    </xf>
    <xf numFmtId="164" fontId="1" fillId="0" borderId="0" xfId="1" applyNumberFormat="1"/>
    <xf numFmtId="164" fontId="1" fillId="0" borderId="0" xfId="1" applyNumberFormat="1" applyBorder="1" applyAlignment="1">
      <alignment horizontal="left"/>
    </xf>
    <xf numFmtId="0" fontId="0" fillId="0" borderId="0" xfId="0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4" xfId="1" applyNumberFormat="1" applyFill="1" applyBorder="1"/>
    <xf numFmtId="164" fontId="1" fillId="3" borderId="5" xfId="1" applyNumberFormat="1" applyFill="1" applyBorder="1"/>
    <xf numFmtId="164" fontId="1" fillId="3" borderId="0" xfId="1" applyNumberFormat="1" applyFill="1" applyAlignment="1">
      <alignment horizontal="left"/>
    </xf>
    <xf numFmtId="164" fontId="2" fillId="3" borderId="4" xfId="1" applyNumberFormat="1" applyFont="1" applyFill="1" applyBorder="1" applyAlignment="1">
      <alignment horizontal="right" wrapText="1"/>
    </xf>
    <xf numFmtId="164" fontId="1" fillId="3" borderId="0" xfId="1" applyNumberFormat="1" applyFill="1" applyBorder="1" applyAlignment="1">
      <alignment horizontal="left"/>
    </xf>
    <xf numFmtId="164" fontId="4" fillId="3" borderId="5" xfId="0" applyNumberFormat="1" applyFont="1" applyFill="1" applyBorder="1"/>
    <xf numFmtId="164" fontId="4" fillId="3" borderId="4" xfId="0" applyNumberFormat="1" applyFont="1" applyFill="1" applyBorder="1"/>
    <xf numFmtId="164" fontId="1" fillId="3" borderId="0" xfId="1" applyNumberFormat="1" applyFill="1" applyAlignment="1">
      <alignment horizontal="left" indent="4"/>
    </xf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6" xfId="1" applyNumberFormat="1" applyFill="1" applyBorder="1" applyAlignment="1">
      <alignment horizontal="left" indent="4"/>
    </xf>
    <xf numFmtId="164" fontId="1" fillId="3" borderId="0" xfId="1" applyNumberFormat="1" applyFill="1" applyBorder="1"/>
    <xf numFmtId="49" fontId="1" fillId="3" borderId="0" xfId="1" applyNumberFormat="1" applyFill="1" applyBorder="1"/>
    <xf numFmtId="164" fontId="1" fillId="3" borderId="1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164" fontId="2" fillId="3" borderId="5" xfId="1" applyNumberFormat="1" applyFont="1" applyFill="1" applyBorder="1" applyAlignment="1">
      <alignment horizontal="right" wrapText="1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4" fontId="1" fillId="3" borderId="0" xfId="1" applyNumberFormat="1" applyFill="1" applyBorder="1" applyAlignment="1">
      <alignment horizontal="left" indent="4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wrapText="1"/>
    </xf>
    <xf numFmtId="0" fontId="2" fillId="3" borderId="0" xfId="1" applyFont="1" applyFill="1" applyAlignment="1">
      <alignment horizontal="center" vertical="top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abSelected="1" zoomScale="93" zoomScaleNormal="93" workbookViewId="0">
      <selection activeCell="A3" sqref="A3:J3"/>
    </sheetView>
  </sheetViews>
  <sheetFormatPr baseColWidth="10" defaultRowHeight="15" x14ac:dyDescent="0.25"/>
  <cols>
    <col min="1" max="1" width="32.28515625" customWidth="1"/>
    <col min="2" max="2" width="13.42578125" customWidth="1"/>
    <col min="3" max="3" width="13.85546875" customWidth="1"/>
    <col min="4" max="4" width="13.42578125" customWidth="1"/>
    <col min="5" max="5" width="13.7109375" customWidth="1"/>
    <col min="6" max="6" width="14.28515625" customWidth="1"/>
    <col min="7" max="7" width="12.5703125" customWidth="1"/>
    <col min="8" max="8" width="13.5703125" customWidth="1"/>
    <col min="9" max="9" width="14.7109375" customWidth="1"/>
    <col min="10" max="10" width="13.7109375" customWidth="1"/>
    <col min="13" max="13" width="28.85546875" customWidth="1"/>
  </cols>
  <sheetData>
    <row r="1" spans="1:13" s="34" customFormat="1" ht="12.75" x14ac:dyDescent="0.2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s="34" customFormat="1" ht="12.75" x14ac:dyDescent="0.2">
      <c r="A2" s="38" t="s">
        <v>54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s="34" customFormat="1" ht="12.75" x14ac:dyDescent="0.2">
      <c r="A3" s="37" t="s">
        <v>55</v>
      </c>
      <c r="B3" s="37"/>
      <c r="C3" s="37"/>
      <c r="D3" s="37"/>
      <c r="E3" s="37"/>
      <c r="F3" s="37"/>
      <c r="G3" s="37"/>
      <c r="H3" s="37"/>
      <c r="I3" s="37"/>
      <c r="J3" s="37"/>
    </row>
    <row r="4" spans="1:13" s="34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3"/>
    </row>
    <row r="5" spans="1:13" ht="15" customHeight="1" x14ac:dyDescent="0.25">
      <c r="A5" s="43" t="s">
        <v>59</v>
      </c>
      <c r="B5" s="43"/>
      <c r="C5" s="43"/>
      <c r="D5" s="43"/>
      <c r="E5" s="43"/>
      <c r="F5" s="43"/>
      <c r="G5" s="43"/>
      <c r="H5" s="43"/>
      <c r="I5" s="43"/>
      <c r="J5" s="43"/>
      <c r="K5" s="5"/>
    </row>
    <row r="6" spans="1:13" ht="15" customHeight="1" x14ac:dyDescent="0.25">
      <c r="A6" s="44" t="s">
        <v>58</v>
      </c>
      <c r="B6" s="44"/>
      <c r="C6" s="44"/>
      <c r="D6" s="44"/>
      <c r="E6" s="44"/>
      <c r="F6" s="44"/>
      <c r="G6" s="44"/>
      <c r="H6" s="44"/>
      <c r="I6" s="44"/>
      <c r="J6" s="44"/>
      <c r="K6" s="5"/>
    </row>
    <row r="7" spans="1:13" ht="7.5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5"/>
    </row>
    <row r="8" spans="1:13" ht="15" customHeight="1" x14ac:dyDescent="0.25">
      <c r="A8" s="39" t="s">
        <v>52</v>
      </c>
      <c r="B8" s="41" t="s">
        <v>0</v>
      </c>
      <c r="C8" s="41"/>
      <c r="D8" s="42"/>
      <c r="E8" s="41" t="s">
        <v>1</v>
      </c>
      <c r="F8" s="41"/>
      <c r="G8" s="42"/>
      <c r="H8" s="41" t="s">
        <v>51</v>
      </c>
      <c r="I8" s="41"/>
      <c r="J8" s="42"/>
      <c r="K8" s="5"/>
    </row>
    <row r="9" spans="1:13" ht="43.5" customHeight="1" x14ac:dyDescent="0.25">
      <c r="A9" s="40"/>
      <c r="B9" s="6" t="s">
        <v>2</v>
      </c>
      <c r="C9" s="6" t="s">
        <v>3</v>
      </c>
      <c r="D9" s="7" t="s">
        <v>4</v>
      </c>
      <c r="E9" s="6" t="s">
        <v>2</v>
      </c>
      <c r="F9" s="6" t="s">
        <v>3</v>
      </c>
      <c r="G9" s="7" t="s">
        <v>4</v>
      </c>
      <c r="H9" s="6" t="s">
        <v>2</v>
      </c>
      <c r="I9" s="6" t="s">
        <v>3</v>
      </c>
      <c r="J9" s="7" t="s">
        <v>4</v>
      </c>
      <c r="K9" s="5"/>
    </row>
    <row r="10" spans="1:13" ht="24.95" customHeight="1" x14ac:dyDescent="0.25">
      <c r="A10" s="8" t="s">
        <v>5</v>
      </c>
      <c r="B10" s="9">
        <f t="shared" ref="B10:J10" si="0">+B11+B15+B41</f>
        <v>1701</v>
      </c>
      <c r="C10" s="9">
        <f t="shared" si="0"/>
        <v>118137</v>
      </c>
      <c r="D10" s="9">
        <f t="shared" si="0"/>
        <v>175114</v>
      </c>
      <c r="E10" s="9">
        <f t="shared" si="0"/>
        <v>1674</v>
      </c>
      <c r="F10" s="9">
        <f t="shared" si="0"/>
        <v>112914</v>
      </c>
      <c r="G10" s="9">
        <f t="shared" si="0"/>
        <v>157099</v>
      </c>
      <c r="H10" s="9">
        <f t="shared" si="0"/>
        <v>27</v>
      </c>
      <c r="I10" s="9">
        <f t="shared" si="0"/>
        <v>5223</v>
      </c>
      <c r="J10" s="10">
        <f t="shared" si="0"/>
        <v>18015</v>
      </c>
      <c r="K10" s="5"/>
    </row>
    <row r="11" spans="1:13" ht="23.25" customHeight="1" x14ac:dyDescent="0.25">
      <c r="A11" s="14" t="s">
        <v>13</v>
      </c>
      <c r="B11" s="9">
        <f>+B12</f>
        <v>3</v>
      </c>
      <c r="C11" s="9">
        <f>+C12</f>
        <v>201</v>
      </c>
      <c r="D11" s="9">
        <f t="shared" ref="D11:J11" si="1">+D12</f>
        <v>1401</v>
      </c>
      <c r="E11" s="9">
        <f t="shared" si="1"/>
        <v>2</v>
      </c>
      <c r="F11" s="9">
        <f t="shared" si="1"/>
        <v>65</v>
      </c>
      <c r="G11" s="9">
        <f t="shared" si="1"/>
        <v>430</v>
      </c>
      <c r="H11" s="9">
        <f t="shared" si="1"/>
        <v>1</v>
      </c>
      <c r="I11" s="9">
        <f t="shared" si="1"/>
        <v>136</v>
      </c>
      <c r="J11" s="10">
        <f t="shared" si="1"/>
        <v>971</v>
      </c>
      <c r="K11" s="5"/>
    </row>
    <row r="12" spans="1:13" ht="21" customHeight="1" x14ac:dyDescent="0.25">
      <c r="A12" s="11" t="s">
        <v>13</v>
      </c>
      <c r="B12" s="9">
        <f t="shared" ref="B12:J12" si="2">SUM(B13:B14)</f>
        <v>3</v>
      </c>
      <c r="C12" s="9">
        <f t="shared" si="2"/>
        <v>201</v>
      </c>
      <c r="D12" s="9">
        <f t="shared" si="2"/>
        <v>1401</v>
      </c>
      <c r="E12" s="9">
        <f t="shared" si="2"/>
        <v>2</v>
      </c>
      <c r="F12" s="9">
        <f t="shared" si="2"/>
        <v>65</v>
      </c>
      <c r="G12" s="9">
        <f t="shared" si="2"/>
        <v>430</v>
      </c>
      <c r="H12" s="9">
        <f t="shared" si="2"/>
        <v>1</v>
      </c>
      <c r="I12" s="9">
        <f t="shared" si="2"/>
        <v>136</v>
      </c>
      <c r="J12" s="10">
        <f t="shared" si="2"/>
        <v>971</v>
      </c>
      <c r="K12" s="5"/>
    </row>
    <row r="13" spans="1:13" ht="18" customHeight="1" x14ac:dyDescent="0.25">
      <c r="A13" s="19" t="s">
        <v>6</v>
      </c>
      <c r="B13" s="9">
        <f>+E13+H13</f>
        <v>2</v>
      </c>
      <c r="C13" s="9">
        <f>+F13+I13</f>
        <v>65</v>
      </c>
      <c r="D13" s="9">
        <f>+G13+J13</f>
        <v>430</v>
      </c>
      <c r="E13" s="12">
        <v>2</v>
      </c>
      <c r="F13" s="12">
        <v>65</v>
      </c>
      <c r="G13" s="12">
        <v>430</v>
      </c>
      <c r="H13" s="12">
        <v>0</v>
      </c>
      <c r="I13" s="12">
        <v>0</v>
      </c>
      <c r="J13" s="13">
        <v>0</v>
      </c>
      <c r="K13" s="5"/>
      <c r="M13" s="2"/>
    </row>
    <row r="14" spans="1:13" ht="18" customHeight="1" x14ac:dyDescent="0.25">
      <c r="A14" s="19" t="s">
        <v>7</v>
      </c>
      <c r="B14" s="9">
        <f t="shared" ref="B14:D14" si="3">+E14+H14</f>
        <v>1</v>
      </c>
      <c r="C14" s="9">
        <f t="shared" si="3"/>
        <v>136</v>
      </c>
      <c r="D14" s="9">
        <f t="shared" si="3"/>
        <v>971</v>
      </c>
      <c r="E14" s="12">
        <v>0</v>
      </c>
      <c r="F14" s="12">
        <v>0</v>
      </c>
      <c r="G14" s="12">
        <v>0</v>
      </c>
      <c r="H14" s="12">
        <v>1</v>
      </c>
      <c r="I14" s="12">
        <v>136</v>
      </c>
      <c r="J14" s="13">
        <v>971</v>
      </c>
      <c r="K14" s="5"/>
      <c r="M14" s="2"/>
    </row>
    <row r="15" spans="1:13" ht="21" customHeight="1" x14ac:dyDescent="0.25">
      <c r="A15" s="14" t="s">
        <v>9</v>
      </c>
      <c r="B15" s="9">
        <f t="shared" ref="B15:J15" si="4">+B16+B36</f>
        <v>336</v>
      </c>
      <c r="C15" s="9">
        <f>+C16+C36</f>
        <v>22659</v>
      </c>
      <c r="D15" s="9">
        <f t="shared" si="4"/>
        <v>44755</v>
      </c>
      <c r="E15" s="9">
        <f t="shared" si="4"/>
        <v>315</v>
      </c>
      <c r="F15" s="9">
        <f t="shared" si="4"/>
        <v>19701</v>
      </c>
      <c r="G15" s="9">
        <f t="shared" si="4"/>
        <v>31929</v>
      </c>
      <c r="H15" s="9">
        <f t="shared" si="4"/>
        <v>21</v>
      </c>
      <c r="I15" s="9">
        <f t="shared" si="4"/>
        <v>2958</v>
      </c>
      <c r="J15" s="10">
        <f t="shared" si="4"/>
        <v>12826</v>
      </c>
      <c r="K15" s="5"/>
      <c r="M15" s="2"/>
    </row>
    <row r="16" spans="1:13" ht="21" customHeight="1" x14ac:dyDescent="0.25">
      <c r="A16" s="11" t="s">
        <v>9</v>
      </c>
      <c r="B16" s="9">
        <f t="shared" ref="B16:J16" si="5">SUM(B17:B35)</f>
        <v>325</v>
      </c>
      <c r="C16" s="9">
        <f>SUM(C17:C35)</f>
        <v>20974</v>
      </c>
      <c r="D16" s="9">
        <f t="shared" si="5"/>
        <v>42162</v>
      </c>
      <c r="E16" s="9">
        <f t="shared" si="5"/>
        <v>306</v>
      </c>
      <c r="F16" s="9">
        <f t="shared" si="5"/>
        <v>18022</v>
      </c>
      <c r="G16" s="9">
        <f t="shared" si="5"/>
        <v>29351</v>
      </c>
      <c r="H16" s="9">
        <f t="shared" si="5"/>
        <v>19</v>
      </c>
      <c r="I16" s="9">
        <f t="shared" si="5"/>
        <v>2952</v>
      </c>
      <c r="J16" s="10">
        <f t="shared" si="5"/>
        <v>12811</v>
      </c>
      <c r="K16" s="5"/>
      <c r="M16" s="2"/>
    </row>
    <row r="17" spans="1:13" ht="18" customHeight="1" x14ac:dyDescent="0.25">
      <c r="A17" s="19" t="s">
        <v>56</v>
      </c>
      <c r="B17" s="9">
        <f t="shared" ref="B17:D18" si="6">+E17+H17</f>
        <v>5</v>
      </c>
      <c r="C17" s="9">
        <f t="shared" si="6"/>
        <v>105</v>
      </c>
      <c r="D17" s="9">
        <f t="shared" si="6"/>
        <v>242</v>
      </c>
      <c r="E17" s="12">
        <v>4</v>
      </c>
      <c r="F17" s="12">
        <v>98</v>
      </c>
      <c r="G17" s="12">
        <v>153</v>
      </c>
      <c r="H17" s="12">
        <v>1</v>
      </c>
      <c r="I17" s="12">
        <v>7</v>
      </c>
      <c r="J17" s="13">
        <v>89</v>
      </c>
      <c r="K17" s="5"/>
      <c r="M17" s="2"/>
    </row>
    <row r="18" spans="1:13" ht="18" customHeight="1" x14ac:dyDescent="0.25">
      <c r="A18" s="19" t="s">
        <v>23</v>
      </c>
      <c r="B18" s="9">
        <f t="shared" si="6"/>
        <v>16</v>
      </c>
      <c r="C18" s="9">
        <f t="shared" si="6"/>
        <v>236</v>
      </c>
      <c r="D18" s="9">
        <f t="shared" si="6"/>
        <v>644</v>
      </c>
      <c r="E18" s="12">
        <v>12</v>
      </c>
      <c r="F18" s="12">
        <v>221</v>
      </c>
      <c r="G18" s="12">
        <v>582</v>
      </c>
      <c r="H18" s="12">
        <v>4</v>
      </c>
      <c r="I18" s="12">
        <v>15</v>
      </c>
      <c r="J18" s="13">
        <v>62</v>
      </c>
      <c r="K18" s="5"/>
      <c r="M18" s="2"/>
    </row>
    <row r="19" spans="1:13" ht="18" customHeight="1" x14ac:dyDescent="0.25">
      <c r="A19" s="19" t="s">
        <v>22</v>
      </c>
      <c r="B19" s="9">
        <f t="shared" ref="B19:D35" si="7">+E19+H19</f>
        <v>1</v>
      </c>
      <c r="C19" s="9">
        <f t="shared" si="7"/>
        <v>3</v>
      </c>
      <c r="D19" s="9">
        <f t="shared" si="7"/>
        <v>20</v>
      </c>
      <c r="E19" s="12">
        <v>0</v>
      </c>
      <c r="F19" s="12">
        <v>0</v>
      </c>
      <c r="G19" s="12">
        <v>0</v>
      </c>
      <c r="H19" s="12">
        <v>1</v>
      </c>
      <c r="I19" s="12">
        <v>3</v>
      </c>
      <c r="J19" s="13">
        <v>20</v>
      </c>
      <c r="K19" s="5"/>
      <c r="M19" s="2"/>
    </row>
    <row r="20" spans="1:13" ht="18" customHeight="1" x14ac:dyDescent="0.25">
      <c r="A20" s="19" t="s">
        <v>41</v>
      </c>
      <c r="B20" s="9">
        <f t="shared" si="7"/>
        <v>1</v>
      </c>
      <c r="C20" s="9">
        <f t="shared" si="7"/>
        <v>54</v>
      </c>
      <c r="D20" s="9">
        <f t="shared" si="7"/>
        <v>200</v>
      </c>
      <c r="E20" s="12">
        <v>0</v>
      </c>
      <c r="F20" s="12">
        <v>0</v>
      </c>
      <c r="G20" s="12">
        <v>0</v>
      </c>
      <c r="H20" s="12">
        <v>1</v>
      </c>
      <c r="I20" s="12">
        <v>54</v>
      </c>
      <c r="J20" s="13">
        <v>200</v>
      </c>
      <c r="K20" s="5"/>
      <c r="M20" s="2"/>
    </row>
    <row r="21" spans="1:13" ht="18" customHeight="1" x14ac:dyDescent="0.25">
      <c r="A21" s="19" t="s">
        <v>21</v>
      </c>
      <c r="B21" s="9">
        <f t="shared" si="7"/>
        <v>5</v>
      </c>
      <c r="C21" s="9">
        <f t="shared" si="7"/>
        <v>38</v>
      </c>
      <c r="D21" s="9">
        <f t="shared" si="7"/>
        <v>250</v>
      </c>
      <c r="E21" s="12">
        <v>5</v>
      </c>
      <c r="F21" s="12">
        <v>38</v>
      </c>
      <c r="G21" s="12">
        <v>250</v>
      </c>
      <c r="H21" s="12">
        <v>0</v>
      </c>
      <c r="I21" s="12">
        <v>0</v>
      </c>
      <c r="J21" s="13">
        <v>0</v>
      </c>
      <c r="K21" s="5"/>
      <c r="M21" s="2"/>
    </row>
    <row r="22" spans="1:13" ht="18" customHeight="1" x14ac:dyDescent="0.25">
      <c r="A22" s="19" t="s">
        <v>20</v>
      </c>
      <c r="B22" s="9">
        <f t="shared" si="7"/>
        <v>8</v>
      </c>
      <c r="C22" s="9">
        <f t="shared" si="7"/>
        <v>174</v>
      </c>
      <c r="D22" s="9">
        <f t="shared" si="7"/>
        <v>584</v>
      </c>
      <c r="E22" s="12">
        <v>8</v>
      </c>
      <c r="F22" s="12">
        <v>174</v>
      </c>
      <c r="G22" s="12">
        <v>584</v>
      </c>
      <c r="H22" s="12">
        <v>0</v>
      </c>
      <c r="I22" s="12">
        <v>0</v>
      </c>
      <c r="J22" s="13">
        <v>0</v>
      </c>
      <c r="K22" s="5"/>
      <c r="M22" s="2"/>
    </row>
    <row r="23" spans="1:13" ht="18" customHeight="1" x14ac:dyDescent="0.25">
      <c r="A23" s="19" t="s">
        <v>31</v>
      </c>
      <c r="B23" s="9">
        <f t="shared" si="7"/>
        <v>1</v>
      </c>
      <c r="C23" s="9">
        <f t="shared" si="7"/>
        <v>30</v>
      </c>
      <c r="D23" s="9">
        <f t="shared" si="7"/>
        <v>200</v>
      </c>
      <c r="E23" s="12">
        <v>1</v>
      </c>
      <c r="F23" s="12">
        <v>30</v>
      </c>
      <c r="G23" s="12">
        <v>200</v>
      </c>
      <c r="H23" s="12">
        <v>0</v>
      </c>
      <c r="I23" s="12">
        <v>0</v>
      </c>
      <c r="J23" s="13">
        <v>0</v>
      </c>
      <c r="K23" s="5"/>
      <c r="M23" s="2"/>
    </row>
    <row r="24" spans="1:13" ht="18" customHeight="1" x14ac:dyDescent="0.25">
      <c r="A24" s="19" t="s">
        <v>32</v>
      </c>
      <c r="B24" s="9">
        <f t="shared" si="7"/>
        <v>8</v>
      </c>
      <c r="C24" s="9">
        <f t="shared" si="7"/>
        <v>103</v>
      </c>
      <c r="D24" s="9">
        <f t="shared" si="7"/>
        <v>419</v>
      </c>
      <c r="E24" s="12">
        <v>4</v>
      </c>
      <c r="F24" s="12">
        <v>39</v>
      </c>
      <c r="G24" s="12">
        <v>176</v>
      </c>
      <c r="H24" s="12">
        <v>4</v>
      </c>
      <c r="I24" s="12">
        <v>64</v>
      </c>
      <c r="J24" s="13">
        <v>243</v>
      </c>
      <c r="K24" s="5"/>
      <c r="M24" s="2"/>
    </row>
    <row r="25" spans="1:13" ht="18" customHeight="1" x14ac:dyDescent="0.25">
      <c r="A25" s="19" t="s">
        <v>42</v>
      </c>
      <c r="B25" s="9">
        <f t="shared" si="7"/>
        <v>4</v>
      </c>
      <c r="C25" s="9">
        <f t="shared" si="7"/>
        <v>601</v>
      </c>
      <c r="D25" s="9">
        <f t="shared" si="7"/>
        <v>2651</v>
      </c>
      <c r="E25" s="12">
        <v>3</v>
      </c>
      <c r="F25" s="12">
        <v>353</v>
      </c>
      <c r="G25" s="12">
        <v>997</v>
      </c>
      <c r="H25" s="12">
        <v>1</v>
      </c>
      <c r="I25" s="12">
        <v>248</v>
      </c>
      <c r="J25" s="13">
        <v>1654</v>
      </c>
      <c r="K25" s="5"/>
      <c r="M25" s="2"/>
    </row>
    <row r="26" spans="1:13" ht="18" customHeight="1" x14ac:dyDescent="0.25">
      <c r="A26" s="19" t="s">
        <v>29</v>
      </c>
      <c r="B26" s="9">
        <f t="shared" si="7"/>
        <v>6</v>
      </c>
      <c r="C26" s="9">
        <f t="shared" si="7"/>
        <v>607</v>
      </c>
      <c r="D26" s="9">
        <f t="shared" si="7"/>
        <v>1107</v>
      </c>
      <c r="E26" s="12">
        <v>6</v>
      </c>
      <c r="F26" s="12">
        <v>607</v>
      </c>
      <c r="G26" s="12">
        <v>1107</v>
      </c>
      <c r="H26" s="12">
        <v>0</v>
      </c>
      <c r="I26" s="12">
        <v>0</v>
      </c>
      <c r="J26" s="13">
        <v>0</v>
      </c>
      <c r="K26" s="5"/>
      <c r="M26" s="2"/>
    </row>
    <row r="27" spans="1:13" ht="18" customHeight="1" x14ac:dyDescent="0.25">
      <c r="A27" s="19" t="s">
        <v>19</v>
      </c>
      <c r="B27" s="9">
        <f t="shared" si="7"/>
        <v>87</v>
      </c>
      <c r="C27" s="9">
        <f t="shared" si="7"/>
        <v>3418</v>
      </c>
      <c r="D27" s="9">
        <f t="shared" si="7"/>
        <v>7856</v>
      </c>
      <c r="E27" s="12">
        <v>87</v>
      </c>
      <c r="F27" s="12">
        <v>3418</v>
      </c>
      <c r="G27" s="12">
        <v>7856</v>
      </c>
      <c r="H27" s="12">
        <v>0</v>
      </c>
      <c r="I27" s="12">
        <v>0</v>
      </c>
      <c r="J27" s="13">
        <v>0</v>
      </c>
      <c r="K27" s="5"/>
      <c r="M27" s="2"/>
    </row>
    <row r="28" spans="1:13" ht="18" customHeight="1" x14ac:dyDescent="0.25">
      <c r="A28" s="19" t="s">
        <v>43</v>
      </c>
      <c r="B28" s="9">
        <f t="shared" si="7"/>
        <v>1</v>
      </c>
      <c r="C28" s="9">
        <f t="shared" si="7"/>
        <v>41</v>
      </c>
      <c r="D28" s="9">
        <f t="shared" si="7"/>
        <v>90</v>
      </c>
      <c r="E28" s="12">
        <v>1</v>
      </c>
      <c r="F28" s="12">
        <v>41</v>
      </c>
      <c r="G28" s="12">
        <v>90</v>
      </c>
      <c r="H28" s="12">
        <v>0</v>
      </c>
      <c r="I28" s="12">
        <v>0</v>
      </c>
      <c r="J28" s="13">
        <v>0</v>
      </c>
      <c r="K28" s="5"/>
      <c r="M28" s="2"/>
    </row>
    <row r="29" spans="1:13" ht="18" customHeight="1" x14ac:dyDescent="0.25">
      <c r="A29" s="19" t="s">
        <v>18</v>
      </c>
      <c r="B29" s="9">
        <f t="shared" si="7"/>
        <v>51</v>
      </c>
      <c r="C29" s="9">
        <f t="shared" si="7"/>
        <v>3448</v>
      </c>
      <c r="D29" s="9">
        <f t="shared" si="7"/>
        <v>4750</v>
      </c>
      <c r="E29" s="12">
        <v>51</v>
      </c>
      <c r="F29" s="12">
        <v>3448</v>
      </c>
      <c r="G29" s="12">
        <v>4750</v>
      </c>
      <c r="H29" s="12">
        <v>0</v>
      </c>
      <c r="I29" s="12">
        <v>0</v>
      </c>
      <c r="J29" s="13">
        <v>0</v>
      </c>
      <c r="K29" s="5"/>
      <c r="M29" s="3"/>
    </row>
    <row r="30" spans="1:13" ht="18" customHeight="1" x14ac:dyDescent="0.25">
      <c r="A30" s="19" t="s">
        <v>48</v>
      </c>
      <c r="B30" s="9">
        <f t="shared" ref="B30" si="8">+E30+H30</f>
        <v>1</v>
      </c>
      <c r="C30" s="9">
        <f t="shared" ref="C30" si="9">+F30+I30</f>
        <v>251</v>
      </c>
      <c r="D30" s="9">
        <f t="shared" ref="D30" si="10">+G30+J30</f>
        <v>1675</v>
      </c>
      <c r="E30" s="12">
        <v>0</v>
      </c>
      <c r="F30" s="12">
        <v>0</v>
      </c>
      <c r="G30" s="12">
        <v>0</v>
      </c>
      <c r="H30" s="12">
        <v>1</v>
      </c>
      <c r="I30" s="12">
        <v>251</v>
      </c>
      <c r="J30" s="13">
        <v>1675</v>
      </c>
      <c r="K30" s="5"/>
      <c r="M30" s="2"/>
    </row>
    <row r="31" spans="1:13" ht="18" customHeight="1" x14ac:dyDescent="0.25">
      <c r="A31" s="19" t="s">
        <v>33</v>
      </c>
      <c r="B31" s="9">
        <f t="shared" si="7"/>
        <v>25</v>
      </c>
      <c r="C31" s="9">
        <f t="shared" si="7"/>
        <v>2372</v>
      </c>
      <c r="D31" s="9">
        <f t="shared" si="7"/>
        <v>7329</v>
      </c>
      <c r="E31" s="12">
        <v>23</v>
      </c>
      <c r="F31" s="12">
        <v>1573</v>
      </c>
      <c r="G31" s="12">
        <v>2004</v>
      </c>
      <c r="H31" s="12">
        <v>2</v>
      </c>
      <c r="I31" s="12">
        <v>799</v>
      </c>
      <c r="J31" s="13">
        <v>5325</v>
      </c>
      <c r="K31" s="5"/>
      <c r="M31" s="2"/>
    </row>
    <row r="32" spans="1:13" ht="18" customHeight="1" x14ac:dyDescent="0.25">
      <c r="A32" s="19" t="s">
        <v>44</v>
      </c>
      <c r="B32" s="9">
        <f t="shared" si="7"/>
        <v>1</v>
      </c>
      <c r="C32" s="9">
        <f t="shared" si="7"/>
        <v>946</v>
      </c>
      <c r="D32" s="9">
        <f t="shared" si="7"/>
        <v>2103</v>
      </c>
      <c r="E32" s="12">
        <v>0</v>
      </c>
      <c r="F32" s="12">
        <v>0</v>
      </c>
      <c r="G32" s="12">
        <v>0</v>
      </c>
      <c r="H32" s="12">
        <v>1</v>
      </c>
      <c r="I32" s="12">
        <v>946</v>
      </c>
      <c r="J32" s="13">
        <v>2103</v>
      </c>
      <c r="K32" s="5"/>
      <c r="M32" s="1"/>
    </row>
    <row r="33" spans="1:14" ht="18" customHeight="1" x14ac:dyDescent="0.25">
      <c r="A33" s="19" t="s">
        <v>45</v>
      </c>
      <c r="B33" s="9">
        <f t="shared" si="7"/>
        <v>3</v>
      </c>
      <c r="C33" s="9">
        <f t="shared" si="7"/>
        <v>204</v>
      </c>
      <c r="D33" s="9">
        <f t="shared" si="7"/>
        <v>304</v>
      </c>
      <c r="E33" s="12">
        <v>3</v>
      </c>
      <c r="F33" s="12">
        <v>204</v>
      </c>
      <c r="G33" s="12">
        <v>304</v>
      </c>
      <c r="H33" s="12">
        <v>0</v>
      </c>
      <c r="I33" s="12">
        <v>0</v>
      </c>
      <c r="J33" s="13">
        <v>0</v>
      </c>
      <c r="K33" s="5"/>
      <c r="M33" s="4"/>
      <c r="N33" s="5"/>
    </row>
    <row r="34" spans="1:14" ht="18" customHeight="1" x14ac:dyDescent="0.25">
      <c r="A34" s="19" t="s">
        <v>17</v>
      </c>
      <c r="B34" s="9">
        <f t="shared" ref="B34" si="11">+E34+H34</f>
        <v>1</v>
      </c>
      <c r="C34" s="9">
        <f t="shared" ref="C34" si="12">+F34+I34</f>
        <v>429</v>
      </c>
      <c r="D34" s="9">
        <f t="shared" ref="D34" si="13">+G34+J34</f>
        <v>1100</v>
      </c>
      <c r="E34" s="12">
        <v>0</v>
      </c>
      <c r="F34" s="12">
        <v>0</v>
      </c>
      <c r="G34" s="12">
        <v>0</v>
      </c>
      <c r="H34" s="12">
        <v>1</v>
      </c>
      <c r="I34" s="12">
        <v>429</v>
      </c>
      <c r="J34" s="13">
        <v>1100</v>
      </c>
      <c r="K34" s="5"/>
      <c r="M34" s="1"/>
    </row>
    <row r="35" spans="1:14" ht="18" customHeight="1" x14ac:dyDescent="0.25">
      <c r="A35" s="19" t="s">
        <v>16</v>
      </c>
      <c r="B35" s="9">
        <f t="shared" si="7"/>
        <v>100</v>
      </c>
      <c r="C35" s="9">
        <f t="shared" si="7"/>
        <v>7914</v>
      </c>
      <c r="D35" s="9">
        <f t="shared" si="7"/>
        <v>10638</v>
      </c>
      <c r="E35" s="12">
        <v>98</v>
      </c>
      <c r="F35" s="12">
        <v>7778</v>
      </c>
      <c r="G35" s="12">
        <v>10298</v>
      </c>
      <c r="H35" s="12">
        <v>2</v>
      </c>
      <c r="I35" s="12">
        <v>136</v>
      </c>
      <c r="J35" s="13">
        <v>340</v>
      </c>
      <c r="K35" s="5"/>
    </row>
    <row r="36" spans="1:14" ht="20.100000000000001" customHeight="1" x14ac:dyDescent="0.25">
      <c r="A36" s="11" t="s">
        <v>8</v>
      </c>
      <c r="B36" s="15">
        <f>SUM(B37:B40)</f>
        <v>11</v>
      </c>
      <c r="C36" s="15">
        <f t="shared" ref="C36:J36" si="14">SUM(C37:C40)</f>
        <v>1685</v>
      </c>
      <c r="D36" s="15">
        <f t="shared" si="14"/>
        <v>2593</v>
      </c>
      <c r="E36" s="15">
        <f t="shared" si="14"/>
        <v>9</v>
      </c>
      <c r="F36" s="15">
        <f t="shared" si="14"/>
        <v>1679</v>
      </c>
      <c r="G36" s="15">
        <f t="shared" si="14"/>
        <v>2578</v>
      </c>
      <c r="H36" s="15">
        <f t="shared" si="14"/>
        <v>2</v>
      </c>
      <c r="I36" s="15">
        <f t="shared" si="14"/>
        <v>6</v>
      </c>
      <c r="J36" s="32">
        <f t="shared" si="14"/>
        <v>15</v>
      </c>
      <c r="K36" s="5"/>
    </row>
    <row r="37" spans="1:14" ht="18" customHeight="1" x14ac:dyDescent="0.25">
      <c r="A37" s="27" t="s">
        <v>49</v>
      </c>
      <c r="B37" s="9">
        <f t="shared" ref="B37" si="15">+E37+H37</f>
        <v>1</v>
      </c>
      <c r="C37" s="9">
        <f t="shared" ref="C37" si="16">+F37+I37</f>
        <v>19</v>
      </c>
      <c r="D37" s="10">
        <f t="shared" ref="D37" si="17">+G37+J37</f>
        <v>22</v>
      </c>
      <c r="E37" s="13">
        <v>1</v>
      </c>
      <c r="F37" s="13">
        <v>19</v>
      </c>
      <c r="G37" s="13">
        <v>22</v>
      </c>
      <c r="H37" s="13">
        <v>0</v>
      </c>
      <c r="I37" s="13">
        <v>0</v>
      </c>
      <c r="J37" s="13">
        <v>0</v>
      </c>
      <c r="K37" s="5"/>
    </row>
    <row r="38" spans="1:14" ht="18" customHeight="1" x14ac:dyDescent="0.25">
      <c r="A38" s="27" t="s">
        <v>57</v>
      </c>
      <c r="B38" s="9">
        <f t="shared" ref="B38" si="18">+E38+H38</f>
        <v>1</v>
      </c>
      <c r="C38" s="9">
        <f t="shared" ref="C38" si="19">+F38+I38</f>
        <v>2</v>
      </c>
      <c r="D38" s="10">
        <f t="shared" ref="D38" si="20">+G38+J38</f>
        <v>10</v>
      </c>
      <c r="E38" s="13">
        <v>0</v>
      </c>
      <c r="F38" s="13">
        <v>0</v>
      </c>
      <c r="G38" s="13">
        <v>0</v>
      </c>
      <c r="H38" s="13">
        <v>1</v>
      </c>
      <c r="I38" s="13">
        <v>2</v>
      </c>
      <c r="J38" s="13">
        <v>10</v>
      </c>
      <c r="K38" s="5"/>
    </row>
    <row r="39" spans="1:14" ht="18" customHeight="1" x14ac:dyDescent="0.25">
      <c r="A39" s="27" t="s">
        <v>46</v>
      </c>
      <c r="B39" s="9">
        <f t="shared" ref="B39:D40" si="21">+E39+H39</f>
        <v>1</v>
      </c>
      <c r="C39" s="9">
        <f t="shared" si="21"/>
        <v>4</v>
      </c>
      <c r="D39" s="9">
        <f t="shared" si="21"/>
        <v>5</v>
      </c>
      <c r="E39" s="13">
        <v>0</v>
      </c>
      <c r="F39" s="13">
        <v>0</v>
      </c>
      <c r="G39" s="13">
        <v>0</v>
      </c>
      <c r="H39" s="13">
        <v>1</v>
      </c>
      <c r="I39" s="13">
        <v>4</v>
      </c>
      <c r="J39" s="13">
        <v>5</v>
      </c>
      <c r="K39" s="5"/>
    </row>
    <row r="40" spans="1:14" ht="18" customHeight="1" x14ac:dyDescent="0.25">
      <c r="A40" s="27" t="s">
        <v>24</v>
      </c>
      <c r="B40" s="9">
        <f t="shared" si="21"/>
        <v>8</v>
      </c>
      <c r="C40" s="9">
        <f t="shared" si="21"/>
        <v>1660</v>
      </c>
      <c r="D40" s="10">
        <f t="shared" si="21"/>
        <v>2556</v>
      </c>
      <c r="E40" s="13">
        <v>8</v>
      </c>
      <c r="F40" s="13">
        <v>1660</v>
      </c>
      <c r="G40" s="13">
        <v>2556</v>
      </c>
      <c r="H40" s="13">
        <v>0</v>
      </c>
      <c r="I40" s="13">
        <v>0</v>
      </c>
      <c r="J40" s="13">
        <v>0</v>
      </c>
      <c r="K40" s="5"/>
    </row>
    <row r="41" spans="1:14" ht="27" customHeight="1" x14ac:dyDescent="0.25">
      <c r="A41" s="16" t="s">
        <v>14</v>
      </c>
      <c r="B41" s="18">
        <f t="shared" ref="B41:J41" si="22">+B42+B49</f>
        <v>1362</v>
      </c>
      <c r="C41" s="17">
        <f t="shared" si="22"/>
        <v>95277</v>
      </c>
      <c r="D41" s="17">
        <f t="shared" si="22"/>
        <v>128958</v>
      </c>
      <c r="E41" s="17">
        <f t="shared" si="22"/>
        <v>1357</v>
      </c>
      <c r="F41" s="17">
        <f t="shared" si="22"/>
        <v>93148</v>
      </c>
      <c r="G41" s="17">
        <f t="shared" si="22"/>
        <v>124740</v>
      </c>
      <c r="H41" s="17">
        <f t="shared" si="22"/>
        <v>5</v>
      </c>
      <c r="I41" s="17">
        <f t="shared" si="22"/>
        <v>2129</v>
      </c>
      <c r="J41" s="17">
        <f t="shared" si="22"/>
        <v>4218</v>
      </c>
      <c r="K41" s="5"/>
    </row>
    <row r="42" spans="1:14" ht="27" customHeight="1" x14ac:dyDescent="0.25">
      <c r="A42" s="11" t="s">
        <v>15</v>
      </c>
      <c r="B42" s="9">
        <f>SUM(B43:B48)</f>
        <v>277</v>
      </c>
      <c r="C42" s="9">
        <f t="shared" ref="C42:J42" si="23">SUM(C43:C48)</f>
        <v>29499</v>
      </c>
      <c r="D42" s="9">
        <f t="shared" si="23"/>
        <v>45378</v>
      </c>
      <c r="E42" s="9">
        <f t="shared" si="23"/>
        <v>274</v>
      </c>
      <c r="F42" s="9">
        <f t="shared" si="23"/>
        <v>28020</v>
      </c>
      <c r="G42" s="9">
        <f t="shared" si="23"/>
        <v>41925</v>
      </c>
      <c r="H42" s="9">
        <f t="shared" si="23"/>
        <v>3</v>
      </c>
      <c r="I42" s="9">
        <f t="shared" si="23"/>
        <v>1479</v>
      </c>
      <c r="J42" s="10">
        <f t="shared" si="23"/>
        <v>3453</v>
      </c>
      <c r="K42" s="5"/>
    </row>
    <row r="43" spans="1:14" ht="18" customHeight="1" x14ac:dyDescent="0.25">
      <c r="A43" s="19" t="s">
        <v>37</v>
      </c>
      <c r="B43" s="9">
        <f t="shared" ref="B43:D48" si="24">+E43+H43</f>
        <v>3</v>
      </c>
      <c r="C43" s="9">
        <f t="shared" si="24"/>
        <v>391</v>
      </c>
      <c r="D43" s="9">
        <f t="shared" si="24"/>
        <v>1776</v>
      </c>
      <c r="E43" s="12">
        <v>1</v>
      </c>
      <c r="F43" s="12">
        <v>15</v>
      </c>
      <c r="G43" s="12">
        <v>73</v>
      </c>
      <c r="H43" s="12">
        <v>2</v>
      </c>
      <c r="I43" s="12">
        <v>376</v>
      </c>
      <c r="J43" s="13">
        <v>1703</v>
      </c>
      <c r="K43" s="5"/>
    </row>
    <row r="44" spans="1:14" ht="18" customHeight="1" x14ac:dyDescent="0.25">
      <c r="A44" s="19" t="s">
        <v>25</v>
      </c>
      <c r="B44" s="9">
        <f t="shared" si="24"/>
        <v>57</v>
      </c>
      <c r="C44" s="9">
        <f t="shared" si="24"/>
        <v>4710</v>
      </c>
      <c r="D44" s="9">
        <f t="shared" si="24"/>
        <v>6293</v>
      </c>
      <c r="E44" s="12">
        <v>57</v>
      </c>
      <c r="F44" s="12">
        <v>4710</v>
      </c>
      <c r="G44" s="12">
        <v>6293</v>
      </c>
      <c r="H44" s="12">
        <v>0</v>
      </c>
      <c r="I44" s="12">
        <v>0</v>
      </c>
      <c r="J44" s="13">
        <v>0</v>
      </c>
      <c r="K44" s="5"/>
    </row>
    <row r="45" spans="1:14" ht="18" customHeight="1" x14ac:dyDescent="0.25">
      <c r="A45" s="19" t="s">
        <v>38</v>
      </c>
      <c r="B45" s="9">
        <f t="shared" ref="B45" si="25">+E45+H45</f>
        <v>16</v>
      </c>
      <c r="C45" s="9">
        <f t="shared" ref="C45" si="26">+F45+I45</f>
        <v>1038</v>
      </c>
      <c r="D45" s="9">
        <f t="shared" ref="D45" si="27">+G45+J45</f>
        <v>1456</v>
      </c>
      <c r="E45" s="12">
        <v>16</v>
      </c>
      <c r="F45" s="12">
        <v>1038</v>
      </c>
      <c r="G45" s="12">
        <v>1456</v>
      </c>
      <c r="H45" s="12">
        <v>0</v>
      </c>
      <c r="I45" s="12">
        <v>0</v>
      </c>
      <c r="J45" s="13">
        <v>0</v>
      </c>
      <c r="K45" s="5"/>
    </row>
    <row r="46" spans="1:14" ht="18" customHeight="1" x14ac:dyDescent="0.25">
      <c r="A46" s="19" t="s">
        <v>26</v>
      </c>
      <c r="B46" s="9">
        <f t="shared" si="24"/>
        <v>165</v>
      </c>
      <c r="C46" s="9">
        <f t="shared" si="24"/>
        <v>11671</v>
      </c>
      <c r="D46" s="9">
        <f t="shared" si="24"/>
        <v>17647</v>
      </c>
      <c r="E46" s="12">
        <v>165</v>
      </c>
      <c r="F46" s="12">
        <v>11671</v>
      </c>
      <c r="G46" s="12">
        <v>17647</v>
      </c>
      <c r="H46" s="12">
        <v>0</v>
      </c>
      <c r="I46" s="12">
        <v>0</v>
      </c>
      <c r="J46" s="13">
        <v>0</v>
      </c>
      <c r="K46" s="5"/>
    </row>
    <row r="47" spans="1:14" ht="18" customHeight="1" x14ac:dyDescent="0.25">
      <c r="A47" s="19" t="s">
        <v>40</v>
      </c>
      <c r="B47" s="9">
        <f t="shared" si="24"/>
        <v>4</v>
      </c>
      <c r="C47" s="9">
        <f t="shared" si="24"/>
        <v>768</v>
      </c>
      <c r="D47" s="9">
        <f t="shared" si="24"/>
        <v>1552</v>
      </c>
      <c r="E47" s="12">
        <v>4</v>
      </c>
      <c r="F47" s="12">
        <v>768</v>
      </c>
      <c r="G47" s="12">
        <v>1552</v>
      </c>
      <c r="H47" s="12">
        <v>0</v>
      </c>
      <c r="I47" s="12">
        <v>0</v>
      </c>
      <c r="J47" s="13">
        <v>0</v>
      </c>
      <c r="K47" s="5"/>
    </row>
    <row r="48" spans="1:14" ht="18" customHeight="1" x14ac:dyDescent="0.25">
      <c r="A48" s="19" t="s">
        <v>39</v>
      </c>
      <c r="B48" s="9">
        <f t="shared" si="24"/>
        <v>32</v>
      </c>
      <c r="C48" s="9">
        <f t="shared" si="24"/>
        <v>10921</v>
      </c>
      <c r="D48" s="9">
        <f t="shared" si="24"/>
        <v>16654</v>
      </c>
      <c r="E48" s="12">
        <v>31</v>
      </c>
      <c r="F48" s="12">
        <v>9818</v>
      </c>
      <c r="G48" s="12">
        <v>14904</v>
      </c>
      <c r="H48" s="12">
        <v>1</v>
      </c>
      <c r="I48" s="12">
        <v>1103</v>
      </c>
      <c r="J48" s="13">
        <v>1750</v>
      </c>
      <c r="K48" s="5"/>
    </row>
    <row r="49" spans="1:11" ht="27" customHeight="1" x14ac:dyDescent="0.25">
      <c r="A49" s="11" t="s">
        <v>27</v>
      </c>
      <c r="B49" s="9">
        <f t="shared" ref="B49:J49" si="28">SUM(B50:B56)</f>
        <v>1085</v>
      </c>
      <c r="C49" s="9">
        <f t="shared" si="28"/>
        <v>65778</v>
      </c>
      <c r="D49" s="9">
        <f t="shared" si="28"/>
        <v>83580</v>
      </c>
      <c r="E49" s="9">
        <f t="shared" si="28"/>
        <v>1083</v>
      </c>
      <c r="F49" s="9">
        <f t="shared" si="28"/>
        <v>65128</v>
      </c>
      <c r="G49" s="9">
        <f t="shared" si="28"/>
        <v>82815</v>
      </c>
      <c r="H49" s="9">
        <f t="shared" si="28"/>
        <v>2</v>
      </c>
      <c r="I49" s="9">
        <f t="shared" si="28"/>
        <v>650</v>
      </c>
      <c r="J49" s="10">
        <f t="shared" si="28"/>
        <v>765</v>
      </c>
      <c r="K49" s="5"/>
    </row>
    <row r="50" spans="1:11" ht="17.100000000000001" customHeight="1" x14ac:dyDescent="0.25">
      <c r="A50" s="19" t="s">
        <v>28</v>
      </c>
      <c r="B50" s="9">
        <f t="shared" ref="B50" si="29">+E50+H50</f>
        <v>5</v>
      </c>
      <c r="C50" s="9">
        <f t="shared" ref="C50" si="30">+F50+I50</f>
        <v>219</v>
      </c>
      <c r="D50" s="9">
        <f t="shared" ref="D50" si="31">+G50+J50</f>
        <v>291</v>
      </c>
      <c r="E50" s="12">
        <v>5</v>
      </c>
      <c r="F50" s="12">
        <v>219</v>
      </c>
      <c r="G50" s="12">
        <v>291</v>
      </c>
      <c r="H50" s="12">
        <v>0</v>
      </c>
      <c r="I50" s="12">
        <v>0</v>
      </c>
      <c r="J50" s="13">
        <v>0</v>
      </c>
      <c r="K50" s="5"/>
    </row>
    <row r="51" spans="1:11" ht="17.100000000000001" customHeight="1" x14ac:dyDescent="0.25">
      <c r="A51" s="19" t="s">
        <v>34</v>
      </c>
      <c r="B51" s="9">
        <f t="shared" ref="B51:D52" si="32">+E51+H51</f>
        <v>42</v>
      </c>
      <c r="C51" s="9">
        <f t="shared" si="32"/>
        <v>2714</v>
      </c>
      <c r="D51" s="9">
        <f t="shared" si="32"/>
        <v>5100</v>
      </c>
      <c r="E51" s="12">
        <v>42</v>
      </c>
      <c r="F51" s="12">
        <v>2714</v>
      </c>
      <c r="G51" s="12">
        <v>5100</v>
      </c>
      <c r="H51" s="12">
        <v>0</v>
      </c>
      <c r="I51" s="12">
        <v>0</v>
      </c>
      <c r="J51" s="13">
        <v>0</v>
      </c>
      <c r="K51" s="5"/>
    </row>
    <row r="52" spans="1:11" ht="17.100000000000001" customHeight="1" x14ac:dyDescent="0.25">
      <c r="A52" s="19" t="s">
        <v>50</v>
      </c>
      <c r="B52" s="9">
        <f t="shared" si="32"/>
        <v>1</v>
      </c>
      <c r="C52" s="9">
        <f t="shared" si="32"/>
        <v>510</v>
      </c>
      <c r="D52" s="9">
        <f t="shared" si="32"/>
        <v>600</v>
      </c>
      <c r="E52" s="12">
        <v>0</v>
      </c>
      <c r="F52" s="12">
        <v>0</v>
      </c>
      <c r="G52" s="12">
        <v>0</v>
      </c>
      <c r="H52" s="12">
        <v>1</v>
      </c>
      <c r="I52" s="12">
        <v>510</v>
      </c>
      <c r="J52" s="13">
        <v>600</v>
      </c>
      <c r="K52" s="5"/>
    </row>
    <row r="53" spans="1:11" ht="17.100000000000001" customHeight="1" x14ac:dyDescent="0.25">
      <c r="A53" s="19" t="s">
        <v>47</v>
      </c>
      <c r="B53" s="9">
        <f t="shared" ref="B53" si="33">+E53+H53</f>
        <v>11</v>
      </c>
      <c r="C53" s="9">
        <f t="shared" ref="C53" si="34">+F53+I53</f>
        <v>779</v>
      </c>
      <c r="D53" s="9">
        <f t="shared" ref="D53" si="35">+G53+J53</f>
        <v>1078</v>
      </c>
      <c r="E53" s="12">
        <v>11</v>
      </c>
      <c r="F53" s="12">
        <v>779</v>
      </c>
      <c r="G53" s="12">
        <v>1078</v>
      </c>
      <c r="H53" s="12">
        <v>0</v>
      </c>
      <c r="I53" s="12">
        <v>0</v>
      </c>
      <c r="J53" s="13">
        <v>0</v>
      </c>
      <c r="K53" s="5"/>
    </row>
    <row r="54" spans="1:11" ht="17.100000000000001" customHeight="1" x14ac:dyDescent="0.25">
      <c r="A54" s="19" t="s">
        <v>35</v>
      </c>
      <c r="B54" s="9">
        <f t="shared" ref="B54:D56" si="36">+E54+H54</f>
        <v>1</v>
      </c>
      <c r="C54" s="9">
        <f t="shared" si="36"/>
        <v>140</v>
      </c>
      <c r="D54" s="9">
        <f t="shared" si="36"/>
        <v>165</v>
      </c>
      <c r="E54" s="12">
        <v>0</v>
      </c>
      <c r="F54" s="12">
        <v>0</v>
      </c>
      <c r="G54" s="12">
        <v>0</v>
      </c>
      <c r="H54" s="12">
        <v>1</v>
      </c>
      <c r="I54" s="12">
        <v>140</v>
      </c>
      <c r="J54" s="13">
        <v>165</v>
      </c>
      <c r="K54" s="5"/>
    </row>
    <row r="55" spans="1:11" ht="17.100000000000001" customHeight="1" x14ac:dyDescent="0.25">
      <c r="A55" s="19" t="s">
        <v>36</v>
      </c>
      <c r="B55" s="9">
        <f t="shared" si="36"/>
        <v>944</v>
      </c>
      <c r="C55" s="9">
        <f t="shared" si="36"/>
        <v>55900</v>
      </c>
      <c r="D55" s="9">
        <f t="shared" si="36"/>
        <v>67652</v>
      </c>
      <c r="E55" s="12">
        <v>944</v>
      </c>
      <c r="F55" s="12">
        <v>55900</v>
      </c>
      <c r="G55" s="12">
        <v>67652</v>
      </c>
      <c r="H55" s="12">
        <v>0</v>
      </c>
      <c r="I55" s="12">
        <v>0</v>
      </c>
      <c r="J55" s="13">
        <v>0</v>
      </c>
      <c r="K55" s="5"/>
    </row>
    <row r="56" spans="1:11" ht="17.100000000000001" customHeight="1" x14ac:dyDescent="0.25">
      <c r="A56" s="19" t="s">
        <v>30</v>
      </c>
      <c r="B56" s="9">
        <f t="shared" si="36"/>
        <v>81</v>
      </c>
      <c r="C56" s="9">
        <f t="shared" si="36"/>
        <v>5516</v>
      </c>
      <c r="D56" s="9">
        <f t="shared" si="36"/>
        <v>8694</v>
      </c>
      <c r="E56" s="12">
        <v>81</v>
      </c>
      <c r="F56" s="12">
        <v>5516</v>
      </c>
      <c r="G56" s="12">
        <v>8694</v>
      </c>
      <c r="H56" s="12">
        <v>0</v>
      </c>
      <c r="I56" s="12">
        <v>0</v>
      </c>
      <c r="J56" s="13">
        <v>0</v>
      </c>
      <c r="K56" s="5"/>
    </row>
    <row r="57" spans="1:11" ht="9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0"/>
      <c r="K57" s="5"/>
    </row>
    <row r="58" spans="1:11" ht="9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28"/>
      <c r="K58" s="5"/>
    </row>
    <row r="59" spans="1:11" x14ac:dyDescent="0.25">
      <c r="A59" s="29" t="s">
        <v>10</v>
      </c>
      <c r="B59" s="20"/>
      <c r="C59" s="20"/>
      <c r="D59" s="28"/>
      <c r="E59" s="20"/>
      <c r="F59" s="20"/>
      <c r="G59" s="20"/>
      <c r="H59" s="20"/>
      <c r="I59" s="28"/>
      <c r="J59" s="21"/>
      <c r="K59" s="5"/>
    </row>
    <row r="60" spans="1:11" x14ac:dyDescent="0.25">
      <c r="A60" s="22" t="s">
        <v>11</v>
      </c>
      <c r="B60" s="23"/>
      <c r="C60" s="23"/>
      <c r="D60" s="23"/>
      <c r="E60" s="23"/>
      <c r="F60" s="23"/>
      <c r="G60" s="23"/>
      <c r="H60" s="23"/>
      <c r="I60" s="23"/>
      <c r="J60" s="24"/>
      <c r="K60" s="5"/>
    </row>
    <row r="61" spans="1:11" x14ac:dyDescent="0.25">
      <c r="A61" s="21" t="s">
        <v>12</v>
      </c>
      <c r="B61" s="23"/>
      <c r="C61" s="23"/>
      <c r="D61" s="23"/>
      <c r="E61" s="23"/>
      <c r="F61" s="23"/>
      <c r="G61" s="23"/>
      <c r="H61" s="23"/>
      <c r="I61" s="23"/>
      <c r="J61" s="24"/>
      <c r="K61" s="5"/>
    </row>
    <row r="62" spans="1:11" x14ac:dyDescent="0.25">
      <c r="K62" s="5"/>
    </row>
    <row r="63" spans="1:11" x14ac:dyDescent="0.25">
      <c r="K63" s="5"/>
    </row>
    <row r="64" spans="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</sheetData>
  <mergeCells count="9">
    <mergeCell ref="A1:J1"/>
    <mergeCell ref="A2:J2"/>
    <mergeCell ref="A3:J3"/>
    <mergeCell ref="A8:A9"/>
    <mergeCell ref="B8:D8"/>
    <mergeCell ref="E8:G8"/>
    <mergeCell ref="H8:J8"/>
    <mergeCell ref="A5:J5"/>
    <mergeCell ref="A6:J6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36:J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2022-03-30T13:37:58Z</cp:lastPrinted>
  <dcterms:created xsi:type="dcterms:W3CDTF">2022-02-07T19:22:01Z</dcterms:created>
  <dcterms:modified xsi:type="dcterms:W3CDTF">2022-04-05T19:50:17Z</dcterms:modified>
</cp:coreProperties>
</file>